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8" sheetId="6" r:id="rId1"/>
    <sheet name="2018 (2)" sheetId="7" r:id="rId2"/>
  </sheets>
  <calcPr calcId="152511"/>
</workbook>
</file>

<file path=xl/calcChain.xml><?xml version="1.0" encoding="utf-8"?>
<calcChain xmlns="http://schemas.openxmlformats.org/spreadsheetml/2006/main">
  <c r="E16" i="7" l="1"/>
  <c r="D16" i="7"/>
  <c r="G15" i="7"/>
  <c r="F15" i="7"/>
  <c r="G14" i="7"/>
  <c r="F14" i="7"/>
  <c r="G13" i="7"/>
  <c r="F13" i="7"/>
  <c r="G12" i="7"/>
  <c r="F12" i="7"/>
  <c r="G11" i="7"/>
  <c r="F11" i="7"/>
  <c r="G10" i="7"/>
  <c r="F10" i="7"/>
  <c r="G9" i="7"/>
  <c r="F9" i="7"/>
  <c r="G8" i="7"/>
  <c r="F8" i="7"/>
  <c r="G7" i="7"/>
  <c r="F7" i="7"/>
  <c r="G6" i="7"/>
  <c r="F6" i="7"/>
  <c r="G5" i="7"/>
  <c r="F5" i="7"/>
  <c r="G4" i="7"/>
  <c r="F4" i="7"/>
  <c r="F16" i="7" l="1"/>
  <c r="G16" i="7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28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4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28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4" i="6"/>
  <c r="D40" i="6"/>
  <c r="E40" i="6"/>
  <c r="E26" i="6"/>
  <c r="D26" i="6"/>
  <c r="E41" i="6" l="1"/>
  <c r="D41" i="6" l="1"/>
</calcChain>
</file>

<file path=xl/sharedStrings.xml><?xml version="1.0" encoding="utf-8"?>
<sst xmlns="http://schemas.openxmlformats.org/spreadsheetml/2006/main" count="68" uniqueCount="50">
  <si>
    <t xml:space="preserve">Наименование муниципальной программы </t>
  </si>
  <si>
    <t>Итого расходы по МП:</t>
  </si>
  <si>
    <t>Непрограммные расходы по направлениям:</t>
  </si>
  <si>
    <t>Итого непрограммные расходы</t>
  </si>
  <si>
    <t>Итого расходы</t>
  </si>
  <si>
    <t>Расходы на исполнение судебных актов</t>
  </si>
  <si>
    <t>№ п/п</t>
  </si>
  <si>
    <t>Отклонения   (+,-)</t>
  </si>
  <si>
    <t xml:space="preserve">МП "Развитие сельского хозяйства в Вяземском районе" на 2015-2020 годы </t>
  </si>
  <si>
    <t>Председатель Вяземского районного Совета депутатов</t>
  </si>
  <si>
    <t>Обеспечение деятельности представительного органа</t>
  </si>
  <si>
    <t>Глава муниципального образования</t>
  </si>
  <si>
    <t>Резервный фонд Администрации муниципального образования</t>
  </si>
  <si>
    <t>Резервный фонд Администрации Смоленской бласти</t>
  </si>
  <si>
    <t>Полномочия по составлению (изменению) списков кандитдатов в присяжные заседатели</t>
  </si>
  <si>
    <t>Полномочия на государственную регистрацию актов гражданского состояния</t>
  </si>
  <si>
    <t>Разработка проектов планировки и проектов межевания территорий</t>
  </si>
  <si>
    <t>Субсия социально-ориентированным некоммерческим организациям</t>
  </si>
  <si>
    <t>МП "Реализация региональной стратегии действий в интересах детей, направленных на пропаганду и оптимизацию семейного устройства детей-сирот и детей, оставшихся без попечения родителей, информирование граждан о формах семейного устройства «Ребенок должен жить в семье" на 2014-2020 годы</t>
  </si>
  <si>
    <t>МП "Организация и осуществление мероприятий по гражданской обороне, защите населения на территории Вяземского района Смоленской области от чрезвычайных ситуаций природного и техногенного характера" на 2015-2020 годы</t>
  </si>
  <si>
    <t xml:space="preserve">МП "Развитие культуры и туризма в муниципальном образовании «Вяземский район» Смоленской области" на 2015-2020 годы </t>
  </si>
  <si>
    <t>МП "Управление объектами муниципальной собственности и земельными ресурсами муниципального образования «Вяземский район» Смоленской области" на 2015-2020 годы</t>
  </si>
  <si>
    <t xml:space="preserve">МП "Развитие системы образования муниципального образования «Вяземский район» Смоленской области" на 2015-2020 годы  </t>
  </si>
  <si>
    <t>МП "Создание условий для эффективного муниципального управления в муниципальном образовании «Вяземский район» Смоленской области" на 2015-2020 годы</t>
  </si>
  <si>
    <t>МП "Создание условий для осуществления градостроительной деятельности на территории Вяземского района Смоленской области" на 2018-2020 годы</t>
  </si>
  <si>
    <t xml:space="preserve">МП "Управление муниципальными финансами и создание условий для эффективного и ответственного управления муниципальными финансами в муниципальном образовании «Вяземский район» Смоленской области" на 2015-2020 годы </t>
  </si>
  <si>
    <t>МП "Развитие физической культуры, спорта и молодежной политики в муниципальном образовании «Вяземский район» Смоленской области" на 2014-2020 годы</t>
  </si>
  <si>
    <t>МП "Обеспечение законности и правопорядка в Вяземском районе Смоленской области" на 2017-2020 годы</t>
  </si>
  <si>
    <t>МП "Развитие малого и среднего предпринимательства муниципального образования «Вяземский район» Смоленской области" на 2014-2020 годы</t>
  </si>
  <si>
    <t>МП "Энергосбережение и повышение энергетической эффективности  на территории муниципального образования «Вяземский район» Смоленской области" на 2015-2020 годы</t>
  </si>
  <si>
    <t>МП "Кадровая политика в здравоохранении муниципальном образовании «Вяземский район» Смоленской области" на 2015-2020 годы</t>
  </si>
  <si>
    <t>МП "Развитие дорожно-транспортного комплекса муниципального образования «Вяземский район» Смоленской области" на 2015-2020 годы</t>
  </si>
  <si>
    <t>МП "Газификация муниципального образования «Вяземский район» Смоленской области" на 2015-2020 годы</t>
  </si>
  <si>
    <t>МП "Устойчивое развитие сельских территорий муниципального образования Вяземский район" Смоленской области" на 2016-2020 годы</t>
  </si>
  <si>
    <t xml:space="preserve">МП "Охрана окружающей среды и экологическое информирование населения на территории муниципальном образовании «Вяземский район» Смоленской области" на 2015-2020 годы </t>
  </si>
  <si>
    <t>МП "Обеспечение жильем молодых семей на территории муниципального образования «Вяземский район» Смоленской области" на 2015-2020</t>
  </si>
  <si>
    <t xml:space="preserve">МП "Информатизация муниципального образования «Вяземский район» Смоленской области" на 2016-2020 годы </t>
  </si>
  <si>
    <t>МП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муниципального образования «Вяземский район» Смоленской области" на 2016-2020 годы</t>
  </si>
  <si>
    <t>Резервный фонд Администрации Смоленской области (софинанирование за счет средств местного бюджета</t>
  </si>
  <si>
    <t>Разработка нормативов градостроительного проектирования</t>
  </si>
  <si>
    <t>План</t>
  </si>
  <si>
    <t>Факт</t>
  </si>
  <si>
    <t>% исполнения</t>
  </si>
  <si>
    <t xml:space="preserve">МП "Социальная поддержка граждан, проживающих на территории Вяземского района Смоленской области" на 2017-2020 годы </t>
  </si>
  <si>
    <t>№ МП</t>
  </si>
  <si>
    <t xml:space="preserve">  Контрольно - ревизионная комиссия</t>
  </si>
  <si>
    <t xml:space="preserve">  муниципального образования</t>
  </si>
  <si>
    <t xml:space="preserve">  "Вяземский район" Смоленской области</t>
  </si>
  <si>
    <t>Смирнова Н.С.</t>
  </si>
  <si>
    <t>Приложение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</si>
</sst>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ill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164" fontId="0" fillId="0" borderId="0" xfId="0" applyNumberFormat="1"/>
    <xf numFmtId="164" fontId="1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6" fillId="0" borderId="0" xfId="0" applyFont="1" applyFill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46"/>
  <sheetViews>
    <sheetView tabSelected="1" zoomScale="130" zoomScaleNormal="130" workbookViewId="0">
      <selection activeCell="F2" sqref="F2:H2"/>
    </sheetView>
  </sheetViews>
  <sheetFormatPr defaultRowHeight="15" x14ac:dyDescent="0.25"/>
  <cols>
    <col min="2" max="2" width="4.5703125" customWidth="1"/>
    <col min="3" max="3" width="44.5703125" customWidth="1"/>
    <col min="4" max="4" width="11" customWidth="1"/>
    <col min="5" max="5" width="10.140625" customWidth="1"/>
    <col min="6" max="6" width="9" customWidth="1"/>
    <col min="7" max="7" width="5.28515625" style="11" customWidth="1"/>
  </cols>
  <sheetData>
    <row r="2" spans="2:8" ht="15.75" x14ac:dyDescent="0.25">
      <c r="F2" s="24" t="s">
        <v>49</v>
      </c>
      <c r="G2" s="24"/>
      <c r="H2" s="24"/>
    </row>
    <row r="3" spans="2:8" ht="51.75" customHeight="1" x14ac:dyDescent="0.25">
      <c r="B3" s="1" t="s">
        <v>44</v>
      </c>
      <c r="C3" s="1" t="s">
        <v>0</v>
      </c>
      <c r="D3" s="2" t="s">
        <v>40</v>
      </c>
      <c r="E3" s="2" t="s">
        <v>41</v>
      </c>
      <c r="F3" s="2" t="s">
        <v>7</v>
      </c>
      <c r="G3" s="2" t="s">
        <v>42</v>
      </c>
    </row>
    <row r="4" spans="2:8" ht="26.25" customHeight="1" x14ac:dyDescent="0.25">
      <c r="B4" s="12">
        <v>1</v>
      </c>
      <c r="C4" s="5" t="s">
        <v>8</v>
      </c>
      <c r="D4" s="6">
        <v>850</v>
      </c>
      <c r="E4" s="6">
        <v>850</v>
      </c>
      <c r="F4" s="6">
        <f>E4-D4</f>
        <v>0</v>
      </c>
      <c r="G4" s="6">
        <f>E4*100/D4</f>
        <v>100</v>
      </c>
    </row>
    <row r="5" spans="2:8" ht="96" customHeight="1" x14ac:dyDescent="0.25">
      <c r="B5" s="12">
        <v>2</v>
      </c>
      <c r="C5" s="5" t="s">
        <v>18</v>
      </c>
      <c r="D5" s="6">
        <v>22658.400000000001</v>
      </c>
      <c r="E5" s="6">
        <v>22601.1</v>
      </c>
      <c r="F5" s="6">
        <f t="shared" ref="F5:F26" si="0">E5-D5</f>
        <v>-57.30000000000291</v>
      </c>
      <c r="G5" s="6">
        <f t="shared" ref="G5:G26" si="1">E5*100/D5</f>
        <v>99.747113653214697</v>
      </c>
    </row>
    <row r="6" spans="2:8" ht="63" customHeight="1" x14ac:dyDescent="0.25">
      <c r="B6" s="12">
        <v>3</v>
      </c>
      <c r="C6" s="5" t="s">
        <v>19</v>
      </c>
      <c r="D6" s="6">
        <v>17163.900000000001</v>
      </c>
      <c r="E6" s="6">
        <v>16397.8</v>
      </c>
      <c r="F6" s="6">
        <f t="shared" si="0"/>
        <v>-766.10000000000218</v>
      </c>
      <c r="G6" s="6">
        <f t="shared" si="1"/>
        <v>95.536562203228868</v>
      </c>
    </row>
    <row r="7" spans="2:8" ht="39.75" customHeight="1" x14ac:dyDescent="0.25">
      <c r="B7" s="12">
        <v>4</v>
      </c>
      <c r="C7" s="5" t="s">
        <v>20</v>
      </c>
      <c r="D7" s="6">
        <v>152118.39999999999</v>
      </c>
      <c r="E7" s="6">
        <v>131908.79999999999</v>
      </c>
      <c r="F7" s="6">
        <f t="shared" si="0"/>
        <v>-20209.600000000006</v>
      </c>
      <c r="G7" s="6">
        <f t="shared" si="1"/>
        <v>86.714559185476574</v>
      </c>
    </row>
    <row r="8" spans="2:8" ht="54" customHeight="1" x14ac:dyDescent="0.25">
      <c r="B8" s="12">
        <v>5</v>
      </c>
      <c r="C8" s="5" t="s">
        <v>21</v>
      </c>
      <c r="D8" s="6">
        <v>7070.8</v>
      </c>
      <c r="E8" s="6">
        <v>6121.6</v>
      </c>
      <c r="F8" s="6">
        <f t="shared" si="0"/>
        <v>-949.19999999999982</v>
      </c>
      <c r="G8" s="6">
        <f t="shared" si="1"/>
        <v>86.575776432652603</v>
      </c>
    </row>
    <row r="9" spans="2:8" ht="36.75" customHeight="1" x14ac:dyDescent="0.25">
      <c r="B9" s="12">
        <v>6</v>
      </c>
      <c r="C9" s="5" t="s">
        <v>22</v>
      </c>
      <c r="D9" s="6">
        <v>826281.1</v>
      </c>
      <c r="E9" s="6">
        <v>814311.6</v>
      </c>
      <c r="F9" s="6">
        <f t="shared" si="0"/>
        <v>-11969.5</v>
      </c>
      <c r="G9" s="6">
        <f t="shared" si="1"/>
        <v>98.551400969960469</v>
      </c>
    </row>
    <row r="10" spans="2:8" ht="36" customHeight="1" x14ac:dyDescent="0.25">
      <c r="B10" s="12">
        <v>7</v>
      </c>
      <c r="C10" s="5" t="s">
        <v>43</v>
      </c>
      <c r="D10" s="6">
        <v>235.9</v>
      </c>
      <c r="E10" s="6">
        <v>220.5</v>
      </c>
      <c r="F10" s="6">
        <f t="shared" si="0"/>
        <v>-15.400000000000006</v>
      </c>
      <c r="G10" s="6">
        <f t="shared" si="1"/>
        <v>93.471810089020764</v>
      </c>
    </row>
    <row r="11" spans="2:8" ht="53.25" customHeight="1" x14ac:dyDescent="0.25">
      <c r="B11" s="12">
        <v>8</v>
      </c>
      <c r="C11" s="5" t="s">
        <v>23</v>
      </c>
      <c r="D11" s="6">
        <v>63524.1</v>
      </c>
      <c r="E11" s="6">
        <v>62220.1</v>
      </c>
      <c r="F11" s="6">
        <f t="shared" si="0"/>
        <v>-1304</v>
      </c>
      <c r="G11" s="6">
        <f t="shared" si="1"/>
        <v>97.94723577350959</v>
      </c>
    </row>
    <row r="12" spans="2:8" ht="51" customHeight="1" x14ac:dyDescent="0.25">
      <c r="B12" s="12">
        <v>9</v>
      </c>
      <c r="C12" s="5" t="s">
        <v>24</v>
      </c>
      <c r="D12" s="6">
        <v>794.3</v>
      </c>
      <c r="E12" s="6">
        <v>39.700000000000003</v>
      </c>
      <c r="F12" s="6">
        <f t="shared" si="0"/>
        <v>-754.59999999999991</v>
      </c>
      <c r="G12" s="6">
        <f t="shared" si="1"/>
        <v>4.99811154475639</v>
      </c>
    </row>
    <row r="13" spans="2:8" ht="65.25" customHeight="1" x14ac:dyDescent="0.25">
      <c r="B13" s="12">
        <v>10</v>
      </c>
      <c r="C13" s="5" t="s">
        <v>25</v>
      </c>
      <c r="D13" s="6">
        <v>81827.7</v>
      </c>
      <c r="E13" s="6">
        <v>80352.899999999994</v>
      </c>
      <c r="F13" s="6">
        <f t="shared" si="0"/>
        <v>-1474.8000000000029</v>
      </c>
      <c r="G13" s="6">
        <f t="shared" si="1"/>
        <v>98.19767633698612</v>
      </c>
    </row>
    <row r="14" spans="2:8" ht="57" customHeight="1" x14ac:dyDescent="0.25">
      <c r="B14" s="12">
        <v>11</v>
      </c>
      <c r="C14" s="5" t="s">
        <v>26</v>
      </c>
      <c r="D14" s="6">
        <v>60186.7</v>
      </c>
      <c r="E14" s="6">
        <v>53318.7</v>
      </c>
      <c r="F14" s="6">
        <f t="shared" si="0"/>
        <v>-6868</v>
      </c>
      <c r="G14" s="6">
        <f t="shared" si="1"/>
        <v>88.58884105624665</v>
      </c>
    </row>
    <row r="15" spans="2:8" ht="42" customHeight="1" x14ac:dyDescent="0.25">
      <c r="B15" s="12">
        <v>12</v>
      </c>
      <c r="C15" s="5" t="s">
        <v>27</v>
      </c>
      <c r="D15" s="6">
        <v>70</v>
      </c>
      <c r="E15" s="6">
        <v>40</v>
      </c>
      <c r="F15" s="6">
        <f t="shared" si="0"/>
        <v>-30</v>
      </c>
      <c r="G15" s="6">
        <f t="shared" si="1"/>
        <v>57.142857142857146</v>
      </c>
    </row>
    <row r="16" spans="2:8" ht="39.75" customHeight="1" x14ac:dyDescent="0.25">
      <c r="B16" s="12">
        <v>14</v>
      </c>
      <c r="C16" s="5" t="s">
        <v>28</v>
      </c>
      <c r="D16" s="6">
        <v>40</v>
      </c>
      <c r="E16" s="6">
        <v>17.899999999999999</v>
      </c>
      <c r="F16" s="6">
        <f t="shared" si="0"/>
        <v>-22.1</v>
      </c>
      <c r="G16" s="6">
        <f t="shared" si="1"/>
        <v>44.749999999999993</v>
      </c>
    </row>
    <row r="17" spans="2:7" ht="48.75" customHeight="1" x14ac:dyDescent="0.25">
      <c r="B17" s="12">
        <v>15</v>
      </c>
      <c r="C17" s="5" t="s">
        <v>29</v>
      </c>
      <c r="D17" s="6">
        <v>600</v>
      </c>
      <c r="E17" s="6">
        <v>300</v>
      </c>
      <c r="F17" s="6">
        <f t="shared" si="0"/>
        <v>-300</v>
      </c>
      <c r="G17" s="6">
        <f t="shared" si="1"/>
        <v>50</v>
      </c>
    </row>
    <row r="18" spans="2:7" ht="41.25" customHeight="1" x14ac:dyDescent="0.25">
      <c r="B18" s="12">
        <v>16</v>
      </c>
      <c r="C18" s="5" t="s">
        <v>30</v>
      </c>
      <c r="D18" s="6">
        <v>426</v>
      </c>
      <c r="E18" s="6">
        <v>417.2</v>
      </c>
      <c r="F18" s="6">
        <f t="shared" si="0"/>
        <v>-8.8000000000000114</v>
      </c>
      <c r="G18" s="6">
        <f t="shared" si="1"/>
        <v>97.934272300469488</v>
      </c>
    </row>
    <row r="19" spans="2:7" ht="38.25" customHeight="1" x14ac:dyDescent="0.25">
      <c r="B19" s="12">
        <v>17</v>
      </c>
      <c r="C19" s="5" t="s">
        <v>31</v>
      </c>
      <c r="D19" s="6">
        <v>23009</v>
      </c>
      <c r="E19" s="6">
        <v>15009</v>
      </c>
      <c r="F19" s="6">
        <f t="shared" si="0"/>
        <v>-8000</v>
      </c>
      <c r="G19" s="6">
        <f t="shared" si="1"/>
        <v>65.230996566560904</v>
      </c>
    </row>
    <row r="20" spans="2:7" ht="39.75" customHeight="1" x14ac:dyDescent="0.25">
      <c r="B20" s="12">
        <v>18</v>
      </c>
      <c r="C20" s="5" t="s">
        <v>32</v>
      </c>
      <c r="D20" s="6">
        <v>189.8</v>
      </c>
      <c r="E20" s="6">
        <v>0</v>
      </c>
      <c r="F20" s="6">
        <f t="shared" si="0"/>
        <v>-189.8</v>
      </c>
      <c r="G20" s="6">
        <f t="shared" si="1"/>
        <v>0</v>
      </c>
    </row>
    <row r="21" spans="2:7" ht="42.75" customHeight="1" x14ac:dyDescent="0.25">
      <c r="B21" s="12">
        <v>20</v>
      </c>
      <c r="C21" s="5" t="s">
        <v>33</v>
      </c>
      <c r="D21" s="6">
        <v>14677.5</v>
      </c>
      <c r="E21" s="6">
        <v>14677.5</v>
      </c>
      <c r="F21" s="6">
        <f t="shared" si="0"/>
        <v>0</v>
      </c>
      <c r="G21" s="6">
        <f t="shared" si="1"/>
        <v>100</v>
      </c>
    </row>
    <row r="22" spans="2:7" ht="51" customHeight="1" x14ac:dyDescent="0.25">
      <c r="B22" s="12">
        <v>21</v>
      </c>
      <c r="C22" s="5" t="s">
        <v>34</v>
      </c>
      <c r="D22" s="6">
        <v>403.9</v>
      </c>
      <c r="E22" s="6">
        <v>211</v>
      </c>
      <c r="F22" s="6">
        <f t="shared" si="0"/>
        <v>-192.89999999999998</v>
      </c>
      <c r="G22" s="6">
        <f t="shared" si="1"/>
        <v>52.24065362713543</v>
      </c>
    </row>
    <row r="23" spans="2:7" ht="42" customHeight="1" x14ac:dyDescent="0.25">
      <c r="B23" s="12">
        <v>22</v>
      </c>
      <c r="C23" s="7" t="s">
        <v>35</v>
      </c>
      <c r="D23" s="6">
        <v>9732.2999999999993</v>
      </c>
      <c r="E23" s="6">
        <v>8670.9</v>
      </c>
      <c r="F23" s="6">
        <f t="shared" si="0"/>
        <v>-1061.3999999999996</v>
      </c>
      <c r="G23" s="6">
        <f t="shared" si="1"/>
        <v>89.094047655744276</v>
      </c>
    </row>
    <row r="24" spans="2:7" ht="39" customHeight="1" x14ac:dyDescent="0.25">
      <c r="B24" s="12">
        <v>26</v>
      </c>
      <c r="C24" s="7" t="s">
        <v>36</v>
      </c>
      <c r="D24" s="6">
        <v>600</v>
      </c>
      <c r="E24" s="6">
        <v>415.6</v>
      </c>
      <c r="F24" s="6">
        <f t="shared" si="0"/>
        <v>-184.39999999999998</v>
      </c>
      <c r="G24" s="6">
        <f t="shared" si="1"/>
        <v>69.266666666666666</v>
      </c>
    </row>
    <row r="25" spans="2:7" ht="62.25" customHeight="1" x14ac:dyDescent="0.25">
      <c r="B25" s="12">
        <v>28</v>
      </c>
      <c r="C25" s="7" t="s">
        <v>37</v>
      </c>
      <c r="D25" s="6">
        <v>29727</v>
      </c>
      <c r="E25" s="6">
        <v>29727</v>
      </c>
      <c r="F25" s="6">
        <f t="shared" si="0"/>
        <v>0</v>
      </c>
      <c r="G25" s="6">
        <f t="shared" si="1"/>
        <v>100</v>
      </c>
    </row>
    <row r="26" spans="2:7" x14ac:dyDescent="0.25">
      <c r="B26" s="8"/>
      <c r="C26" s="9" t="s">
        <v>1</v>
      </c>
      <c r="D26" s="4">
        <f>SUM(D4:D25)</f>
        <v>1312186.8</v>
      </c>
      <c r="E26" s="4">
        <f>SUM(E4:E25)</f>
        <v>1257828.8999999997</v>
      </c>
      <c r="F26" s="4">
        <f t="shared" si="0"/>
        <v>-54357.900000000373</v>
      </c>
      <c r="G26" s="4">
        <f t="shared" si="1"/>
        <v>95.857457185211715</v>
      </c>
    </row>
    <row r="27" spans="2:7" x14ac:dyDescent="0.25">
      <c r="B27" s="8"/>
      <c r="C27" s="21" t="s">
        <v>2</v>
      </c>
      <c r="D27" s="22"/>
      <c r="E27" s="22"/>
      <c r="F27" s="22"/>
      <c r="G27" s="23"/>
    </row>
    <row r="28" spans="2:7" x14ac:dyDescent="0.25">
      <c r="B28" s="13">
        <v>1</v>
      </c>
      <c r="C28" s="15" t="s">
        <v>10</v>
      </c>
      <c r="D28" s="14">
        <v>5725.3</v>
      </c>
      <c r="E28" s="14">
        <v>4990.3</v>
      </c>
      <c r="F28" s="17">
        <f>E28-D28</f>
        <v>-735</v>
      </c>
      <c r="G28" s="17">
        <f>E28*100/D28</f>
        <v>87.16224477319966</v>
      </c>
    </row>
    <row r="29" spans="2:7" x14ac:dyDescent="0.25">
      <c r="B29" s="13">
        <v>2</v>
      </c>
      <c r="C29" s="10" t="s">
        <v>9</v>
      </c>
      <c r="D29" s="14">
        <v>2003.9</v>
      </c>
      <c r="E29" s="14">
        <v>1981.6</v>
      </c>
      <c r="F29" s="17">
        <f t="shared" ref="F29:F41" si="2">E29-D29</f>
        <v>-22.300000000000182</v>
      </c>
      <c r="G29" s="17">
        <f t="shared" ref="G29:G41" si="3">E29*100/D29</f>
        <v>98.887170018463991</v>
      </c>
    </row>
    <row r="30" spans="2:7" x14ac:dyDescent="0.25">
      <c r="B30" s="13">
        <v>3</v>
      </c>
      <c r="C30" s="10" t="s">
        <v>11</v>
      </c>
      <c r="D30" s="14">
        <v>2012.3</v>
      </c>
      <c r="E30" s="14">
        <v>1923.6</v>
      </c>
      <c r="F30" s="17">
        <f t="shared" si="2"/>
        <v>-88.700000000000045</v>
      </c>
      <c r="G30" s="17">
        <f t="shared" si="3"/>
        <v>95.592108532524975</v>
      </c>
    </row>
    <row r="31" spans="2:7" ht="25.5" x14ac:dyDescent="0.25">
      <c r="B31" s="13">
        <v>4</v>
      </c>
      <c r="C31" s="5" t="s">
        <v>12</v>
      </c>
      <c r="D31" s="6">
        <v>3200</v>
      </c>
      <c r="E31" s="6">
        <v>1933.5</v>
      </c>
      <c r="F31" s="17">
        <f t="shared" si="2"/>
        <v>-1266.5</v>
      </c>
      <c r="G31" s="17">
        <f t="shared" si="3"/>
        <v>60.421875</v>
      </c>
    </row>
    <row r="32" spans="2:7" ht="24" customHeight="1" x14ac:dyDescent="0.25">
      <c r="B32" s="13">
        <v>5</v>
      </c>
      <c r="C32" s="5" t="s">
        <v>38</v>
      </c>
      <c r="D32" s="6">
        <v>105</v>
      </c>
      <c r="E32" s="6">
        <v>83.5</v>
      </c>
      <c r="F32" s="17">
        <f t="shared" si="2"/>
        <v>-21.5</v>
      </c>
      <c r="G32" s="17">
        <f t="shared" si="3"/>
        <v>79.523809523809518</v>
      </c>
    </row>
    <row r="33" spans="2:7" x14ac:dyDescent="0.25">
      <c r="B33" s="13">
        <v>6</v>
      </c>
      <c r="C33" s="5" t="s">
        <v>13</v>
      </c>
      <c r="D33" s="6">
        <v>1910</v>
      </c>
      <c r="E33" s="6">
        <v>1840.1</v>
      </c>
      <c r="F33" s="17">
        <f t="shared" si="2"/>
        <v>-69.900000000000091</v>
      </c>
      <c r="G33" s="17">
        <f t="shared" si="3"/>
        <v>96.340314136125656</v>
      </c>
    </row>
    <row r="34" spans="2:7" ht="25.5" x14ac:dyDescent="0.25">
      <c r="B34" s="13">
        <v>7</v>
      </c>
      <c r="C34" s="5" t="s">
        <v>14</v>
      </c>
      <c r="D34" s="6">
        <v>75.8</v>
      </c>
      <c r="E34" s="6">
        <v>75.8</v>
      </c>
      <c r="F34" s="17">
        <f t="shared" si="2"/>
        <v>0</v>
      </c>
      <c r="G34" s="17">
        <f t="shared" si="3"/>
        <v>100</v>
      </c>
    </row>
    <row r="35" spans="2:7" ht="25.5" x14ac:dyDescent="0.25">
      <c r="B35" s="13">
        <v>8</v>
      </c>
      <c r="C35" s="5" t="s">
        <v>15</v>
      </c>
      <c r="D35" s="6">
        <v>3757.1</v>
      </c>
      <c r="E35" s="6">
        <v>3757.1</v>
      </c>
      <c r="F35" s="17">
        <f t="shared" si="2"/>
        <v>0</v>
      </c>
      <c r="G35" s="17">
        <f t="shared" si="3"/>
        <v>100</v>
      </c>
    </row>
    <row r="36" spans="2:7" ht="25.5" x14ac:dyDescent="0.25">
      <c r="B36" s="13">
        <v>9</v>
      </c>
      <c r="C36" s="5" t="s">
        <v>16</v>
      </c>
      <c r="D36" s="6">
        <v>60</v>
      </c>
      <c r="E36" s="6">
        <v>29.5</v>
      </c>
      <c r="F36" s="17">
        <f t="shared" si="2"/>
        <v>-30.5</v>
      </c>
      <c r="G36" s="17">
        <f t="shared" si="3"/>
        <v>49.166666666666664</v>
      </c>
    </row>
    <row r="37" spans="2:7" x14ac:dyDescent="0.25">
      <c r="B37" s="13">
        <v>10</v>
      </c>
      <c r="C37" s="5" t="s">
        <v>5</v>
      </c>
      <c r="D37" s="6">
        <v>1017.3</v>
      </c>
      <c r="E37" s="6">
        <v>1017.3</v>
      </c>
      <c r="F37" s="17">
        <f t="shared" si="2"/>
        <v>0</v>
      </c>
      <c r="G37" s="17">
        <f t="shared" si="3"/>
        <v>100</v>
      </c>
    </row>
    <row r="38" spans="2:7" ht="25.5" x14ac:dyDescent="0.25">
      <c r="B38" s="13">
        <v>11</v>
      </c>
      <c r="C38" s="5" t="s">
        <v>17</v>
      </c>
      <c r="D38" s="6">
        <v>1000</v>
      </c>
      <c r="E38" s="6">
        <v>1000</v>
      </c>
      <c r="F38" s="17">
        <f t="shared" si="2"/>
        <v>0</v>
      </c>
      <c r="G38" s="17">
        <f t="shared" si="3"/>
        <v>100</v>
      </c>
    </row>
    <row r="39" spans="2:7" ht="25.5" x14ac:dyDescent="0.25">
      <c r="B39" s="13">
        <v>12</v>
      </c>
      <c r="C39" s="5" t="s">
        <v>39</v>
      </c>
      <c r="D39" s="6">
        <v>130</v>
      </c>
      <c r="E39" s="6">
        <v>127.7</v>
      </c>
      <c r="F39" s="17">
        <f t="shared" si="2"/>
        <v>-2.2999999999999972</v>
      </c>
      <c r="G39" s="17">
        <f t="shared" si="3"/>
        <v>98.230769230769226</v>
      </c>
    </row>
    <row r="40" spans="2:7" x14ac:dyDescent="0.25">
      <c r="B40" s="8"/>
      <c r="C40" s="3" t="s">
        <v>3</v>
      </c>
      <c r="D40" s="4">
        <f>SUM(D28:D39)</f>
        <v>20996.699999999997</v>
      </c>
      <c r="E40" s="4">
        <f>SUM(E28:E39)</f>
        <v>18760</v>
      </c>
      <c r="F40" s="18">
        <f t="shared" si="2"/>
        <v>-2236.6999999999971</v>
      </c>
      <c r="G40" s="18">
        <f t="shared" si="3"/>
        <v>89.347373634904542</v>
      </c>
    </row>
    <row r="41" spans="2:7" x14ac:dyDescent="0.25">
      <c r="B41" s="8"/>
      <c r="C41" s="3" t="s">
        <v>4</v>
      </c>
      <c r="D41" s="4">
        <f>D26+D40</f>
        <v>1333183.5</v>
      </c>
      <c r="E41" s="4">
        <f>E26+E40</f>
        <v>1276588.8999999997</v>
      </c>
      <c r="F41" s="18">
        <f t="shared" si="2"/>
        <v>-56594.600000000326</v>
      </c>
      <c r="G41" s="18">
        <f t="shared" si="3"/>
        <v>95.754927960029491</v>
      </c>
    </row>
    <row r="42" spans="2:7" x14ac:dyDescent="0.25">
      <c r="E42" s="16"/>
      <c r="F42" s="16"/>
    </row>
    <row r="44" spans="2:7" ht="15.75" x14ac:dyDescent="0.25">
      <c r="B44" s="19" t="s">
        <v>45</v>
      </c>
      <c r="C44" s="19"/>
      <c r="D44" s="19"/>
      <c r="F44" s="11"/>
    </row>
    <row r="45" spans="2:7" ht="15.75" x14ac:dyDescent="0.25">
      <c r="B45" s="19" t="s">
        <v>46</v>
      </c>
      <c r="C45" s="19"/>
      <c r="D45" s="19"/>
      <c r="F45" s="11"/>
    </row>
    <row r="46" spans="2:7" ht="15.75" x14ac:dyDescent="0.25">
      <c r="B46" s="19" t="s">
        <v>47</v>
      </c>
      <c r="C46" s="19"/>
      <c r="D46" s="19"/>
      <c r="E46" s="19" t="s">
        <v>48</v>
      </c>
      <c r="F46" s="20"/>
    </row>
  </sheetData>
  <mergeCells count="2">
    <mergeCell ref="C27:G27"/>
    <mergeCell ref="F2:H2"/>
  </mergeCells>
  <pageMargins left="0.7" right="0.7" top="0.75" bottom="0.75" header="0.3" footer="0.3"/>
  <pageSetup paperSize="9" scale="85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19"/>
  <sheetViews>
    <sheetView zoomScale="130" zoomScaleNormal="130" workbookViewId="0">
      <selection activeCell="B3" sqref="B3:G16"/>
    </sheetView>
  </sheetViews>
  <sheetFormatPr defaultRowHeight="15" x14ac:dyDescent="0.25"/>
  <cols>
    <col min="2" max="2" width="4.5703125" customWidth="1"/>
    <col min="3" max="3" width="44.5703125" customWidth="1"/>
    <col min="4" max="4" width="11" customWidth="1"/>
    <col min="5" max="5" width="10.140625" customWidth="1"/>
    <col min="6" max="6" width="9" customWidth="1"/>
    <col min="7" max="7" width="5.28515625" style="11" customWidth="1"/>
  </cols>
  <sheetData>
    <row r="3" spans="2:7" ht="51.75" customHeight="1" x14ac:dyDescent="0.25">
      <c r="B3" s="1" t="s">
        <v>6</v>
      </c>
      <c r="C3" s="1" t="s">
        <v>0</v>
      </c>
      <c r="D3" s="2" t="s">
        <v>40</v>
      </c>
      <c r="E3" s="2" t="s">
        <v>41</v>
      </c>
      <c r="F3" s="2" t="s">
        <v>7</v>
      </c>
      <c r="G3" s="2" t="s">
        <v>42</v>
      </c>
    </row>
    <row r="4" spans="2:7" x14ac:dyDescent="0.25">
      <c r="B4" s="13">
        <v>1</v>
      </c>
      <c r="C4" s="15" t="s">
        <v>10</v>
      </c>
      <c r="D4" s="14">
        <v>5725.3</v>
      </c>
      <c r="E4" s="14">
        <v>4990.3</v>
      </c>
      <c r="F4" s="17">
        <f>E4-D4</f>
        <v>-735</v>
      </c>
      <c r="G4" s="17">
        <f>E4*100/D4</f>
        <v>87.16224477319966</v>
      </c>
    </row>
    <row r="5" spans="2:7" x14ac:dyDescent="0.25">
      <c r="B5" s="13">
        <v>2</v>
      </c>
      <c r="C5" s="10" t="s">
        <v>9</v>
      </c>
      <c r="D5" s="14">
        <v>2003.9</v>
      </c>
      <c r="E5" s="14">
        <v>1981.6</v>
      </c>
      <c r="F5" s="17">
        <f t="shared" ref="F5:F16" si="0">E5-D5</f>
        <v>-22.300000000000182</v>
      </c>
      <c r="G5" s="17">
        <f t="shared" ref="G5:G16" si="1">E5*100/D5</f>
        <v>98.887170018463991</v>
      </c>
    </row>
    <row r="6" spans="2:7" x14ac:dyDescent="0.25">
      <c r="B6" s="13">
        <v>3</v>
      </c>
      <c r="C6" s="10" t="s">
        <v>11</v>
      </c>
      <c r="D6" s="14">
        <v>2012.3</v>
      </c>
      <c r="E6" s="14">
        <v>1923.6</v>
      </c>
      <c r="F6" s="17">
        <f t="shared" si="0"/>
        <v>-88.700000000000045</v>
      </c>
      <c r="G6" s="17">
        <f t="shared" si="1"/>
        <v>95.592108532524975</v>
      </c>
    </row>
    <row r="7" spans="2:7" ht="25.5" x14ac:dyDescent="0.25">
      <c r="B7" s="13">
        <v>4</v>
      </c>
      <c r="C7" s="5" t="s">
        <v>12</v>
      </c>
      <c r="D7" s="6">
        <v>3200</v>
      </c>
      <c r="E7" s="6">
        <v>1933.5</v>
      </c>
      <c r="F7" s="17">
        <f t="shared" si="0"/>
        <v>-1266.5</v>
      </c>
      <c r="G7" s="17">
        <f t="shared" si="1"/>
        <v>60.421875</v>
      </c>
    </row>
    <row r="8" spans="2:7" ht="24" customHeight="1" x14ac:dyDescent="0.25">
      <c r="B8" s="13">
        <v>5</v>
      </c>
      <c r="C8" s="5" t="s">
        <v>38</v>
      </c>
      <c r="D8" s="6">
        <v>105</v>
      </c>
      <c r="E8" s="6">
        <v>83.5</v>
      </c>
      <c r="F8" s="17">
        <f t="shared" si="0"/>
        <v>-21.5</v>
      </c>
      <c r="G8" s="17">
        <f t="shared" si="1"/>
        <v>79.523809523809518</v>
      </c>
    </row>
    <row r="9" spans="2:7" x14ac:dyDescent="0.25">
      <c r="B9" s="13">
        <v>6</v>
      </c>
      <c r="C9" s="5" t="s">
        <v>13</v>
      </c>
      <c r="D9" s="6">
        <v>1910</v>
      </c>
      <c r="E9" s="6">
        <v>1840.1</v>
      </c>
      <c r="F9" s="17">
        <f t="shared" si="0"/>
        <v>-69.900000000000091</v>
      </c>
      <c r="G9" s="17">
        <f t="shared" si="1"/>
        <v>96.340314136125656</v>
      </c>
    </row>
    <row r="10" spans="2:7" ht="25.5" x14ac:dyDescent="0.25">
      <c r="B10" s="13">
        <v>7</v>
      </c>
      <c r="C10" s="5" t="s">
        <v>14</v>
      </c>
      <c r="D10" s="6">
        <v>75.8</v>
      </c>
      <c r="E10" s="6">
        <v>75.8</v>
      </c>
      <c r="F10" s="17">
        <f t="shared" si="0"/>
        <v>0</v>
      </c>
      <c r="G10" s="17">
        <f t="shared" si="1"/>
        <v>100</v>
      </c>
    </row>
    <row r="11" spans="2:7" ht="25.5" x14ac:dyDescent="0.25">
      <c r="B11" s="13">
        <v>8</v>
      </c>
      <c r="C11" s="5" t="s">
        <v>15</v>
      </c>
      <c r="D11" s="6">
        <v>3757.1</v>
      </c>
      <c r="E11" s="6">
        <v>3757.1</v>
      </c>
      <c r="F11" s="17">
        <f t="shared" si="0"/>
        <v>0</v>
      </c>
      <c r="G11" s="17">
        <f t="shared" si="1"/>
        <v>100</v>
      </c>
    </row>
    <row r="12" spans="2:7" ht="25.5" x14ac:dyDescent="0.25">
      <c r="B12" s="13">
        <v>9</v>
      </c>
      <c r="C12" s="5" t="s">
        <v>16</v>
      </c>
      <c r="D12" s="6">
        <v>60</v>
      </c>
      <c r="E12" s="6">
        <v>29.5</v>
      </c>
      <c r="F12" s="17">
        <f t="shared" si="0"/>
        <v>-30.5</v>
      </c>
      <c r="G12" s="17">
        <f t="shared" si="1"/>
        <v>49.166666666666664</v>
      </c>
    </row>
    <row r="13" spans="2:7" x14ac:dyDescent="0.25">
      <c r="B13" s="13">
        <v>10</v>
      </c>
      <c r="C13" s="5" t="s">
        <v>5</v>
      </c>
      <c r="D13" s="6">
        <v>1017.3</v>
      </c>
      <c r="E13" s="6">
        <v>1017.3</v>
      </c>
      <c r="F13" s="17">
        <f t="shared" si="0"/>
        <v>0</v>
      </c>
      <c r="G13" s="17">
        <f t="shared" si="1"/>
        <v>100</v>
      </c>
    </row>
    <row r="14" spans="2:7" ht="25.5" x14ac:dyDescent="0.25">
      <c r="B14" s="13">
        <v>11</v>
      </c>
      <c r="C14" s="5" t="s">
        <v>17</v>
      </c>
      <c r="D14" s="6">
        <v>1000</v>
      </c>
      <c r="E14" s="6">
        <v>1000</v>
      </c>
      <c r="F14" s="17">
        <f t="shared" si="0"/>
        <v>0</v>
      </c>
      <c r="G14" s="17">
        <f t="shared" si="1"/>
        <v>100</v>
      </c>
    </row>
    <row r="15" spans="2:7" ht="25.5" x14ac:dyDescent="0.25">
      <c r="B15" s="13">
        <v>12</v>
      </c>
      <c r="C15" s="5" t="s">
        <v>39</v>
      </c>
      <c r="D15" s="6">
        <v>130</v>
      </c>
      <c r="E15" s="6">
        <v>127.7</v>
      </c>
      <c r="F15" s="17">
        <f t="shared" si="0"/>
        <v>-2.2999999999999972</v>
      </c>
      <c r="G15" s="17">
        <f t="shared" si="1"/>
        <v>98.230769230769226</v>
      </c>
    </row>
    <row r="16" spans="2:7" x14ac:dyDescent="0.25">
      <c r="B16" s="8"/>
      <c r="C16" s="3" t="s">
        <v>3</v>
      </c>
      <c r="D16" s="4">
        <f>SUM(D4:D15)</f>
        <v>20996.699999999997</v>
      </c>
      <c r="E16" s="4">
        <f>SUM(E4:E15)</f>
        <v>18760</v>
      </c>
      <c r="F16" s="18">
        <f t="shared" si="0"/>
        <v>-2236.6999999999971</v>
      </c>
      <c r="G16" s="18">
        <f t="shared" si="1"/>
        <v>89.347373634904542</v>
      </c>
    </row>
    <row r="17" spans="5:6" x14ac:dyDescent="0.25">
      <c r="E17" s="16"/>
      <c r="F17" s="16"/>
    </row>
    <row r="19" spans="5:6" x14ac:dyDescent="0.25">
      <c r="E19" s="16"/>
      <c r="F19" s="16"/>
    </row>
  </sheetData>
  <pageMargins left="0.7" right="0.7" top="0.75" bottom="0.75" header="0.3" footer="0.3"/>
  <pageSetup paperSize="9" scale="88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2018</vt:lpstr>
      <vt:lpstr>2018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2019-05-06T11:46:19Z</dcterms:modified>
</cp:coreProperties>
</file>